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2 INFORMACION PRESUPUESTARIA\"/>
    </mc:Choice>
  </mc:AlternateContent>
  <xr:revisionPtr revIDLastSave="0" documentId="13_ncr:1_{159B2D08-6A33-4FD3-A9BF-554079AC5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F37" i="1" s="1"/>
  <c r="E10" i="1"/>
  <c r="E37" i="1" s="1"/>
  <c r="C10" i="1"/>
  <c r="B10" i="1"/>
  <c r="B37" i="1" s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8" i="1"/>
  <c r="D9" i="1"/>
  <c r="G9" i="1" s="1"/>
  <c r="D8" i="1"/>
  <c r="D7" i="1" s="1"/>
  <c r="F7" i="1"/>
  <c r="E7" i="1"/>
  <c r="C7" i="1"/>
  <c r="B7" i="1"/>
  <c r="G6" i="1"/>
  <c r="D6" i="1"/>
  <c r="G10" i="1" l="1"/>
  <c r="G37" i="1" s="1"/>
  <c r="D10" i="1"/>
  <c r="D37" i="1" s="1"/>
  <c r="G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<sst xmlns="http://schemas.openxmlformats.org/spreadsheetml/2006/main" count="43" uniqueCount="43">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</sst>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577BA8-3C88-4CBB-BA55-E785817B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7056120"/>
          <a:ext cx="5276850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f>+B6+C6</f>
        <v>0</v>
      </c>
      <c r="E6" s="10">
        <v>0</v>
      </c>
      <c r="F6" s="10">
        <v>0</v>
      </c>
      <c r="G6" s="10">
        <f>+D6-E6</f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0">SUM(C8:C9)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1">+B8+C8</f>
        <v>0</v>
      </c>
      <c r="E8" s="12">
        <v>0</v>
      </c>
      <c r="F8" s="12">
        <v>0</v>
      </c>
      <c r="G8" s="12">
        <f t="shared" ref="G8:G9" si="2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2"/>
        <v>0</v>
      </c>
    </row>
    <row r="10" spans="1:7" x14ac:dyDescent="0.2">
      <c r="A10" s="21" t="s">
        <v>14</v>
      </c>
      <c r="B10" s="11">
        <f>SUM(B11:B18)</f>
        <v>225706880</v>
      </c>
      <c r="C10" s="11">
        <f t="shared" ref="C10:G10" si="3">SUM(C11:C18)</f>
        <v>0</v>
      </c>
      <c r="D10" s="11">
        <f t="shared" si="3"/>
        <v>225706880</v>
      </c>
      <c r="E10" s="11">
        <f t="shared" si="3"/>
        <v>30151630.100000001</v>
      </c>
      <c r="F10" s="11">
        <f t="shared" si="3"/>
        <v>29285318.820000004</v>
      </c>
      <c r="G10" s="11">
        <f t="shared" si="3"/>
        <v>195555249.90000001</v>
      </c>
    </row>
    <row r="11" spans="1:7" x14ac:dyDescent="0.2">
      <c r="A11" s="22" t="s">
        <v>15</v>
      </c>
      <c r="B11" s="12">
        <v>84675147</v>
      </c>
      <c r="C11" s="12">
        <v>0</v>
      </c>
      <c r="D11" s="12">
        <f t="shared" ref="D11:D18" si="4">+B11+C11</f>
        <v>84675147</v>
      </c>
      <c r="E11" s="12">
        <v>30151630.100000001</v>
      </c>
      <c r="F11" s="12">
        <v>29285318.820000004</v>
      </c>
      <c r="G11" s="12">
        <f t="shared" ref="G11:G18" si="5">+D11-E11</f>
        <v>54523516.899999999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4"/>
        <v>0</v>
      </c>
      <c r="E12" s="12">
        <v>0</v>
      </c>
      <c r="F12" s="12">
        <v>0</v>
      </c>
      <c r="G12" s="12">
        <f t="shared" si="5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4"/>
        <v>0</v>
      </c>
      <c r="E13" s="12">
        <v>0</v>
      </c>
      <c r="F13" s="12">
        <v>0</v>
      </c>
      <c r="G13" s="12">
        <f t="shared" si="5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4"/>
        <v>0</v>
      </c>
      <c r="E14" s="12">
        <v>0</v>
      </c>
      <c r="F14" s="12">
        <v>0</v>
      </c>
      <c r="G14" s="12">
        <f t="shared" si="5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4"/>
        <v>0</v>
      </c>
      <c r="E15" s="12">
        <v>0</v>
      </c>
      <c r="F15" s="12">
        <v>0</v>
      </c>
      <c r="G15" s="12">
        <f t="shared" si="5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4"/>
        <v>0</v>
      </c>
      <c r="E16" s="12">
        <v>0</v>
      </c>
      <c r="F16" s="12">
        <v>0</v>
      </c>
      <c r="G16" s="12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4"/>
        <v>0</v>
      </c>
      <c r="E17" s="12">
        <v>0</v>
      </c>
      <c r="F17" s="12">
        <v>0</v>
      </c>
      <c r="G17" s="12">
        <f t="shared" si="5"/>
        <v>0</v>
      </c>
    </row>
    <row r="18" spans="1:7" x14ac:dyDescent="0.2">
      <c r="A18" s="22" t="s">
        <v>22</v>
      </c>
      <c r="B18" s="12">
        <v>141031733</v>
      </c>
      <c r="C18" s="12">
        <v>0</v>
      </c>
      <c r="D18" s="12">
        <f t="shared" si="4"/>
        <v>141031733</v>
      </c>
      <c r="E18" s="12">
        <v>0</v>
      </c>
      <c r="F18" s="12">
        <v>0</v>
      </c>
      <c r="G18" s="12">
        <f t="shared" si="5"/>
        <v>141031733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6">SUM(C20:C22)</f>
        <v>0</v>
      </c>
      <c r="D19" s="11">
        <f t="shared" si="6"/>
        <v>0</v>
      </c>
      <c r="E19" s="11">
        <f t="shared" si="6"/>
        <v>0</v>
      </c>
      <c r="F19" s="11">
        <f t="shared" si="6"/>
        <v>0</v>
      </c>
      <c r="G19" s="11">
        <f t="shared" si="6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7">+B20+C20</f>
        <v>0</v>
      </c>
      <c r="E20" s="12">
        <v>0</v>
      </c>
      <c r="F20" s="12">
        <v>0</v>
      </c>
      <c r="G20" s="12">
        <f t="shared" ref="G20:G22" si="8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7"/>
        <v>0</v>
      </c>
      <c r="E21" s="12">
        <v>0</v>
      </c>
      <c r="F21" s="12">
        <v>0</v>
      </c>
      <c r="G21" s="12">
        <f t="shared" si="8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7"/>
        <v>0</v>
      </c>
      <c r="E22" s="12">
        <v>0</v>
      </c>
      <c r="F22" s="12">
        <v>0</v>
      </c>
      <c r="G22" s="12">
        <f t="shared" si="8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9">SUM(C24:C25)</f>
        <v>0</v>
      </c>
      <c r="D23" s="11">
        <f t="shared" si="9"/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0">+B24+C24</f>
        <v>0</v>
      </c>
      <c r="E24" s="12">
        <v>0</v>
      </c>
      <c r="F24" s="12">
        <v>0</v>
      </c>
      <c r="G24" s="12">
        <f t="shared" ref="G24:G25" si="11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0"/>
        <v>0</v>
      </c>
      <c r="E25" s="12">
        <v>0</v>
      </c>
      <c r="F25" s="12">
        <v>0</v>
      </c>
      <c r="G25" s="12">
        <f t="shared" si="11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2">SUM(C27:C30)</f>
        <v>0</v>
      </c>
      <c r="D26" s="11">
        <f t="shared" si="12"/>
        <v>0</v>
      </c>
      <c r="E26" s="11">
        <f t="shared" si="12"/>
        <v>0</v>
      </c>
      <c r="F26" s="11">
        <f t="shared" si="12"/>
        <v>0</v>
      </c>
      <c r="G26" s="11">
        <f t="shared" si="12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3">+B27+C27</f>
        <v>0</v>
      </c>
      <c r="E27" s="12">
        <v>0</v>
      </c>
      <c r="F27" s="12">
        <v>0</v>
      </c>
      <c r="G27" s="12">
        <f t="shared" ref="G27:G30" si="14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3"/>
        <v>0</v>
      </c>
      <c r="E28" s="12">
        <v>0</v>
      </c>
      <c r="F28" s="12">
        <v>0</v>
      </c>
      <c r="G28" s="12">
        <f t="shared" si="14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3"/>
        <v>0</v>
      </c>
      <c r="E29" s="12">
        <v>0</v>
      </c>
      <c r="F29" s="12">
        <v>0</v>
      </c>
      <c r="G29" s="12">
        <f t="shared" si="14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3"/>
        <v>0</v>
      </c>
      <c r="E30" s="12">
        <v>0</v>
      </c>
      <c r="F30" s="12">
        <v>0</v>
      </c>
      <c r="G30" s="12">
        <f t="shared" si="14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5">SUM(C32)</f>
        <v>0</v>
      </c>
      <c r="D31" s="11">
        <f t="shared" si="15"/>
        <v>0</v>
      </c>
      <c r="E31" s="11">
        <f t="shared" si="15"/>
        <v>0</v>
      </c>
      <c r="F31" s="11">
        <f t="shared" si="15"/>
        <v>0</v>
      </c>
      <c r="G31" s="11">
        <f t="shared" si="15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6">+B32+C32</f>
        <v>0</v>
      </c>
      <c r="E32" s="12">
        <v>0</v>
      </c>
      <c r="F32" s="12">
        <v>0</v>
      </c>
      <c r="G32" s="12">
        <f t="shared" ref="G32:G35" si="17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6"/>
        <v>0</v>
      </c>
      <c r="E33" s="12">
        <v>0</v>
      </c>
      <c r="F33" s="12">
        <v>0</v>
      </c>
      <c r="G33" s="12">
        <f t="shared" si="17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6"/>
        <v>0</v>
      </c>
      <c r="E34" s="12">
        <v>0</v>
      </c>
      <c r="F34" s="12">
        <v>0</v>
      </c>
      <c r="G34" s="12">
        <f t="shared" si="17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6"/>
        <v>0</v>
      </c>
      <c r="E35" s="12">
        <v>0</v>
      </c>
      <c r="F35" s="12">
        <v>0</v>
      </c>
      <c r="G35" s="12">
        <f t="shared" si="17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+B6+B7+B10+B19+B23+B26+B31+B33+B34+B35</f>
        <v>225706880</v>
      </c>
      <c r="C37" s="15">
        <f t="shared" ref="C37:G37" si="18">+C6+C7+C10+C19+C23+C26+C31+C33+C34+C35</f>
        <v>0</v>
      </c>
      <c r="D37" s="15">
        <f t="shared" si="18"/>
        <v>225706880</v>
      </c>
      <c r="E37" s="15">
        <f t="shared" si="18"/>
        <v>30151630.100000001</v>
      </c>
      <c r="F37" s="15">
        <f t="shared" si="18"/>
        <v>29285318.820000004</v>
      </c>
      <c r="G37" s="15">
        <f t="shared" si="18"/>
        <v>195555249.90000001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2023-04-18T21:08:11Z</cp:lastPrinted>
  <dcterms:created xsi:type="dcterms:W3CDTF">2012-12-11T21:13:37Z</dcterms:created>
  <dcterms:modified xsi:type="dcterms:W3CDTF">2023-07-20T14:33:40Z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